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64" i="2"/>
  <c r="B64" i="2"/>
  <c r="D52" i="2" l="1"/>
  <c r="B38" i="2" l="1"/>
  <c r="D54" i="2" l="1"/>
  <c r="D55" i="2"/>
  <c r="D56" i="2"/>
  <c r="D58" i="2"/>
  <c r="D59" i="2"/>
  <c r="B3" i="7" l="1"/>
  <c r="E3" i="7"/>
  <c r="E3" i="6"/>
  <c r="E3" i="5"/>
  <c r="E3" i="3"/>
  <c r="D51" i="2" l="1"/>
  <c r="C57" i="3" l="1"/>
  <c r="D57" i="3"/>
  <c r="B57" i="3"/>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<sst xmlns="http://schemas.openxmlformats.org/spreadsheetml/2006/main" count="334" uniqueCount="207">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</sst>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A21" sqref="A2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27</v>
      </c>
      <c r="D3" s="3" t="s">
        <v>0</v>
      </c>
      <c r="E3" s="4">
        <v>44745</v>
      </c>
    </row>
    <row r="4" spans="1:5" ht="15" thickBot="1" x14ac:dyDescent="0.4">
      <c r="A4" s="160"/>
      <c r="B4" s="162"/>
      <c r="C4" s="164"/>
      <c r="D4" s="5" t="s">
        <v>1</v>
      </c>
      <c r="E4" s="6">
        <f>E3+6</f>
        <v>44751</v>
      </c>
    </row>
    <row r="5" spans="1:5" ht="51" customHeight="1" thickBot="1" x14ac:dyDescent="0.4">
      <c r="A5" s="141" t="s">
        <v>133</v>
      </c>
      <c r="B5" s="165"/>
      <c r="C5" s="7"/>
      <c r="D5" s="8"/>
      <c r="E5" s="9"/>
    </row>
    <row r="6" spans="1:5" ht="15.75" customHeight="1" x14ac:dyDescent="0.35">
      <c r="A6" s="10" t="s">
        <v>2</v>
      </c>
      <c r="B6" s="11">
        <v>29.76</v>
      </c>
      <c r="C6" s="12"/>
      <c r="D6" s="12"/>
      <c r="E6" s="9"/>
    </row>
    <row r="7" spans="1:5" x14ac:dyDescent="0.35">
      <c r="A7" s="13" t="s">
        <v>3</v>
      </c>
      <c r="B7" s="14">
        <v>25.93</v>
      </c>
      <c r="C7" s="12"/>
      <c r="D7" s="12"/>
      <c r="E7" s="9"/>
    </row>
    <row r="8" spans="1:5" x14ac:dyDescent="0.35">
      <c r="A8" s="13" t="s">
        <v>4</v>
      </c>
      <c r="B8" s="14">
        <v>22.8</v>
      </c>
      <c r="C8" s="12"/>
      <c r="D8" s="12"/>
      <c r="E8" s="9"/>
    </row>
    <row r="9" spans="1:5" x14ac:dyDescent="0.35">
      <c r="A9" s="13" t="s">
        <v>5</v>
      </c>
      <c r="B9" s="14">
        <v>20.86</v>
      </c>
      <c r="C9" s="12"/>
      <c r="D9" s="12"/>
      <c r="E9" s="9"/>
    </row>
    <row r="10" spans="1:5" x14ac:dyDescent="0.35">
      <c r="A10" s="13" t="s">
        <v>6</v>
      </c>
      <c r="B10" s="14">
        <v>22.12</v>
      </c>
      <c r="C10" s="12"/>
      <c r="D10" s="12"/>
      <c r="E10" s="9"/>
    </row>
    <row r="11" spans="1:5" x14ac:dyDescent="0.35">
      <c r="A11" s="13" t="s">
        <v>7</v>
      </c>
      <c r="B11" s="14">
        <v>25.47</v>
      </c>
      <c r="C11" s="12"/>
      <c r="D11" s="12"/>
      <c r="E11" s="9"/>
    </row>
    <row r="12" spans="1:5" x14ac:dyDescent="0.35">
      <c r="A12" s="13" t="s">
        <v>8</v>
      </c>
      <c r="B12" s="14">
        <v>23.91</v>
      </c>
      <c r="C12" s="12"/>
      <c r="D12" s="12"/>
      <c r="E12" s="9"/>
    </row>
    <row r="13" spans="1:5" x14ac:dyDescent="0.35">
      <c r="A13" s="13" t="s">
        <v>9</v>
      </c>
      <c r="B13" s="14">
        <v>25.06</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26.819445267489701</v>
      </c>
      <c r="C17" s="21"/>
      <c r="D17" s="21"/>
    </row>
    <row r="18" spans="1:10" x14ac:dyDescent="0.35">
      <c r="A18" s="22" t="s">
        <v>187</v>
      </c>
      <c r="B18" s="134">
        <v>15.1969645134914</v>
      </c>
      <c r="C18" s="21"/>
      <c r="D18" s="21"/>
    </row>
    <row r="19" spans="1:10" x14ac:dyDescent="0.35">
      <c r="A19" s="22" t="s">
        <v>188</v>
      </c>
      <c r="B19" s="134">
        <v>18.059452864583299</v>
      </c>
      <c r="C19" s="21"/>
      <c r="D19" s="21"/>
    </row>
    <row r="20" spans="1:10" x14ac:dyDescent="0.35">
      <c r="A20" s="22" t="s">
        <v>189</v>
      </c>
      <c r="B20" s="134">
        <v>19.1006309255079</v>
      </c>
      <c r="C20" s="21"/>
      <c r="D20" s="21"/>
    </row>
    <row r="21" spans="1:10" x14ac:dyDescent="0.35">
      <c r="A21" s="22" t="s">
        <v>190</v>
      </c>
      <c r="B21" s="134">
        <v>24.127363842173299</v>
      </c>
      <c r="C21" s="21"/>
      <c r="D21" s="21"/>
    </row>
    <row r="22" spans="1:10" x14ac:dyDescent="0.35">
      <c r="A22" s="22" t="s">
        <v>191</v>
      </c>
      <c r="B22" s="134">
        <v>28.443485237484001</v>
      </c>
      <c r="C22" s="21"/>
      <c r="D22" s="21"/>
    </row>
    <row r="23" spans="1:10" x14ac:dyDescent="0.35">
      <c r="A23" s="22" t="s">
        <v>192</v>
      </c>
      <c r="B23" s="134">
        <v>25.643891757246401</v>
      </c>
      <c r="C23" s="21"/>
      <c r="D23" s="21"/>
    </row>
    <row r="24" spans="1:10" x14ac:dyDescent="0.35">
      <c r="A24" s="22" t="s">
        <v>193</v>
      </c>
      <c r="B24" s="134">
        <v>17.034738427541299</v>
      </c>
      <c r="C24" s="21"/>
      <c r="D24" s="21"/>
      <c r="I24" s="23"/>
      <c r="J24" s="23"/>
    </row>
    <row r="25" spans="1:10" x14ac:dyDescent="0.35">
      <c r="A25" s="22" t="s">
        <v>194</v>
      </c>
      <c r="B25" s="134">
        <v>18.313156249999999</v>
      </c>
      <c r="C25" s="21"/>
      <c r="D25" s="21"/>
      <c r="I25" s="20"/>
      <c r="J25" s="20"/>
    </row>
    <row r="26" spans="1:10" x14ac:dyDescent="0.35">
      <c r="A26" s="22" t="s">
        <v>195</v>
      </c>
      <c r="B26" s="134">
        <v>19.648392074624098</v>
      </c>
      <c r="C26" s="21"/>
      <c r="D26" s="21"/>
    </row>
    <row r="27" spans="1:10" x14ac:dyDescent="0.35">
      <c r="A27" s="22" t="s">
        <v>9</v>
      </c>
      <c r="B27" s="134">
        <v>18.4344440362065</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939</v>
      </c>
      <c r="C30" s="25"/>
      <c r="D30" s="25"/>
    </row>
    <row r="31" spans="1:10" x14ac:dyDescent="0.35">
      <c r="A31" s="26" t="s">
        <v>11</v>
      </c>
      <c r="B31" s="27">
        <v>12818</v>
      </c>
      <c r="C31" s="25"/>
      <c r="D31" s="25"/>
    </row>
    <row r="32" spans="1:10" x14ac:dyDescent="0.35">
      <c r="A32" s="26" t="s">
        <v>12</v>
      </c>
      <c r="B32" s="27">
        <v>1628</v>
      </c>
      <c r="C32" s="25"/>
      <c r="D32" s="25"/>
    </row>
    <row r="33" spans="1:5" x14ac:dyDescent="0.35">
      <c r="A33" s="26" t="s">
        <v>2</v>
      </c>
      <c r="B33" s="27">
        <v>622</v>
      </c>
      <c r="C33" s="25"/>
      <c r="D33" s="25"/>
    </row>
    <row r="34" spans="1:5" x14ac:dyDescent="0.35">
      <c r="A34" s="26" t="s">
        <v>13</v>
      </c>
      <c r="B34" s="27">
        <v>409</v>
      </c>
      <c r="C34" s="25"/>
      <c r="D34" s="25"/>
    </row>
    <row r="35" spans="1:5" x14ac:dyDescent="0.35">
      <c r="A35" s="26" t="s">
        <v>14</v>
      </c>
      <c r="B35" s="27">
        <v>324</v>
      </c>
      <c r="C35" s="25"/>
      <c r="D35" s="25"/>
    </row>
    <row r="36" spans="1:5" x14ac:dyDescent="0.35">
      <c r="A36" s="26" t="s">
        <v>15</v>
      </c>
      <c r="B36" s="27">
        <v>6273</v>
      </c>
      <c r="C36" s="25"/>
      <c r="D36" s="25"/>
    </row>
    <row r="37" spans="1:5" x14ac:dyDescent="0.35">
      <c r="A37" s="26" t="s">
        <v>16</v>
      </c>
      <c r="B37" s="27">
        <v>799</v>
      </c>
      <c r="C37" s="25"/>
      <c r="D37" s="25"/>
    </row>
    <row r="38" spans="1:5" x14ac:dyDescent="0.35">
      <c r="A38" s="26" t="s">
        <v>17</v>
      </c>
      <c r="B38" s="27">
        <f>SUM(B30:B37)</f>
        <v>23812</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8.6</v>
      </c>
      <c r="C41" s="21"/>
      <c r="D41" s="21"/>
    </row>
    <row r="42" spans="1:5" x14ac:dyDescent="0.35">
      <c r="A42" s="26" t="s">
        <v>4</v>
      </c>
      <c r="B42" s="133">
        <v>39.6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23.3</v>
      </c>
      <c r="C45" s="21"/>
      <c r="D45" s="21"/>
    </row>
    <row r="46" spans="1:5" x14ac:dyDescent="0.35">
      <c r="A46" s="26" t="s">
        <v>24</v>
      </c>
      <c r="B46" s="28">
        <v>11.9</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1</v>
      </c>
      <c r="E51" s="31">
        <v>1</v>
      </c>
    </row>
    <row r="52" spans="1:5" x14ac:dyDescent="0.35">
      <c r="A52" s="13" t="s">
        <v>3</v>
      </c>
      <c r="B52" s="32">
        <v>0</v>
      </c>
      <c r="C52" s="32">
        <v>0</v>
      </c>
      <c r="D52" s="30">
        <f t="shared" si="0"/>
        <v>0</v>
      </c>
      <c r="E52" s="31">
        <v>0</v>
      </c>
    </row>
    <row r="53" spans="1:5" x14ac:dyDescent="0.35">
      <c r="A53" s="13" t="s">
        <v>4</v>
      </c>
      <c r="B53" s="32">
        <v>0</v>
      </c>
      <c r="C53" s="32">
        <v>0</v>
      </c>
      <c r="D53" s="30">
        <f t="shared" si="0"/>
        <v>2</v>
      </c>
      <c r="E53" s="31">
        <v>2</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1</v>
      </c>
      <c r="C58" s="32">
        <v>1</v>
      </c>
      <c r="D58" s="30">
        <f t="shared" si="0"/>
        <v>4</v>
      </c>
      <c r="E58" s="31">
        <v>6</v>
      </c>
    </row>
    <row r="59" spans="1:5" x14ac:dyDescent="0.35">
      <c r="A59" s="13" t="s">
        <v>17</v>
      </c>
      <c r="B59" s="33">
        <v>1</v>
      </c>
      <c r="C59" s="33">
        <v>1</v>
      </c>
      <c r="D59" s="30">
        <f t="shared" si="0"/>
        <v>7</v>
      </c>
      <c r="E59" s="33">
        <v>9</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14</v>
      </c>
      <c r="C63" s="131">
        <v>19</v>
      </c>
    </row>
    <row r="64" spans="1:5" x14ac:dyDescent="0.35">
      <c r="A64" s="26" t="s">
        <v>19</v>
      </c>
      <c r="B64" s="131">
        <f>41+125</f>
        <v>166</v>
      </c>
      <c r="C64" s="131">
        <f>29+52</f>
        <v>81</v>
      </c>
    </row>
    <row r="65" spans="1:3" x14ac:dyDescent="0.35">
      <c r="A65" s="26" t="s">
        <v>20</v>
      </c>
      <c r="B65" s="132">
        <v>2</v>
      </c>
      <c r="C65" s="132">
        <v>127</v>
      </c>
    </row>
    <row r="66" spans="1:3" x14ac:dyDescent="0.35">
      <c r="A66" s="26" t="s">
        <v>22</v>
      </c>
      <c r="B66" s="132">
        <v>1</v>
      </c>
      <c r="C66" s="132">
        <v>1</v>
      </c>
    </row>
    <row r="67" spans="1:3" x14ac:dyDescent="0.35">
      <c r="A67" s="26" t="s">
        <v>21</v>
      </c>
      <c r="B67" s="131">
        <v>7</v>
      </c>
      <c r="C67" s="132" t="s">
        <v>206</v>
      </c>
    </row>
    <row r="68" spans="1:3" x14ac:dyDescent="0.35">
      <c r="A68" s="26" t="s">
        <v>23</v>
      </c>
      <c r="B68" s="131">
        <v>34</v>
      </c>
      <c r="C68" s="131">
        <v>23</v>
      </c>
    </row>
    <row r="69" spans="1:3" x14ac:dyDescent="0.35">
      <c r="A69" s="26" t="s">
        <v>32</v>
      </c>
      <c r="B69" s="131">
        <v>17</v>
      </c>
      <c r="C69" s="131">
        <v>22</v>
      </c>
    </row>
    <row r="70" spans="1:3" ht="60.75" customHeight="1" x14ac:dyDescent="0.35">
      <c r="A70" s="13" t="s">
        <v>182</v>
      </c>
      <c r="B70" s="131">
        <v>10</v>
      </c>
      <c r="C70" s="132">
        <v>12</v>
      </c>
    </row>
    <row r="71" spans="1:3" x14ac:dyDescent="0.35">
      <c r="A71" s="26" t="s">
        <v>33</v>
      </c>
      <c r="B71" s="131">
        <f>75+247</f>
        <v>322</v>
      </c>
      <c r="C71" s="131">
        <f>117+262</f>
        <v>379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9"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27</v>
      </c>
      <c r="D3" s="35" t="s">
        <v>0</v>
      </c>
      <c r="E3" s="4">
        <f>'Rail Service (Item Nos. 1-6)'!E3</f>
        <v>44745</v>
      </c>
      <c r="F3" s="16"/>
      <c r="G3" s="18"/>
      <c r="H3" s="18"/>
      <c r="I3" s="16"/>
      <c r="J3" s="9"/>
      <c r="K3" s="36"/>
    </row>
    <row r="4" spans="1:11" ht="15" thickBot="1" x14ac:dyDescent="0.4">
      <c r="A4" s="160"/>
      <c r="B4" s="171"/>
      <c r="C4" s="171"/>
      <c r="D4" s="37" t="s">
        <v>1</v>
      </c>
      <c r="E4" s="6">
        <f>E3+6</f>
        <v>44751</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4</v>
      </c>
      <c r="C18" s="39">
        <v>0</v>
      </c>
      <c r="D18" s="39">
        <v>4</v>
      </c>
    </row>
    <row r="19" spans="1:4" x14ac:dyDescent="0.35">
      <c r="A19" s="41" t="s">
        <v>49</v>
      </c>
      <c r="B19" s="39">
        <v>2</v>
      </c>
      <c r="C19" s="39">
        <v>0</v>
      </c>
      <c r="D19" s="39">
        <v>2</v>
      </c>
    </row>
    <row r="20" spans="1:4" x14ac:dyDescent="0.35">
      <c r="A20" s="41" t="s">
        <v>50</v>
      </c>
      <c r="B20" s="39">
        <v>85</v>
      </c>
      <c r="C20" s="39">
        <v>0</v>
      </c>
      <c r="D20" s="39">
        <v>85</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6</v>
      </c>
      <c r="C28" s="39">
        <v>0</v>
      </c>
      <c r="D28" s="39">
        <v>6</v>
      </c>
    </row>
    <row r="29" spans="1:4" x14ac:dyDescent="0.35">
      <c r="A29" s="41" t="s">
        <v>59</v>
      </c>
      <c r="B29" s="39">
        <v>840</v>
      </c>
      <c r="C29" s="39">
        <v>632</v>
      </c>
      <c r="D29" s="39">
        <v>208</v>
      </c>
    </row>
    <row r="30" spans="1:4" x14ac:dyDescent="0.35">
      <c r="A30" s="41" t="s">
        <v>60</v>
      </c>
      <c r="B30" s="39">
        <v>114</v>
      </c>
      <c r="C30" s="39">
        <v>0</v>
      </c>
      <c r="D30" s="39">
        <v>114</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404</v>
      </c>
      <c r="C34" s="39">
        <v>212</v>
      </c>
      <c r="D34" s="39">
        <v>192</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2</v>
      </c>
      <c r="C40" s="39">
        <v>0</v>
      </c>
      <c r="D40" s="39">
        <v>2</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4</v>
      </c>
      <c r="C52" s="39">
        <v>0</v>
      </c>
      <c r="D52" s="39">
        <v>4</v>
      </c>
    </row>
    <row r="53" spans="1:19" x14ac:dyDescent="0.35">
      <c r="A53" s="41" t="s">
        <v>83</v>
      </c>
      <c r="B53" s="39">
        <v>0</v>
      </c>
      <c r="C53" s="39">
        <v>0</v>
      </c>
      <c r="D53" s="39">
        <v>0</v>
      </c>
    </row>
    <row r="54" spans="1:19" x14ac:dyDescent="0.35">
      <c r="A54" s="41" t="s">
        <v>84</v>
      </c>
      <c r="B54" s="39">
        <v>124</v>
      </c>
      <c r="C54" s="39">
        <v>104</v>
      </c>
      <c r="D54" s="39">
        <v>20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1585</v>
      </c>
      <c r="C57" s="39">
        <f>SUM(C9:C56)</f>
        <v>948</v>
      </c>
      <c r="D57" s="39">
        <f>SUM(D9:D56)</f>
        <v>637</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5" zoomScaleNormal="85" workbookViewId="0">
      <selection activeCell="D77" sqref="D7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27</v>
      </c>
      <c r="D3" s="4">
        <f>'Rail Service (Item Nos. 1-6)'!E3</f>
        <v>44745</v>
      </c>
      <c r="F3" s="18"/>
      <c r="G3" s="18"/>
      <c r="H3" s="16"/>
      <c r="I3" s="9"/>
      <c r="J3" s="36"/>
    </row>
    <row r="4" spans="1:10" ht="15" thickBot="1" x14ac:dyDescent="0.4">
      <c r="A4" s="160"/>
      <c r="B4" s="162"/>
      <c r="C4" s="164"/>
      <c r="D4" s="6">
        <f>'Rail Service (Item Nos. 1-6)'!E4</f>
        <v>44751</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50</v>
      </c>
      <c r="C19" s="58">
        <v>15</v>
      </c>
      <c r="D19" s="58">
        <v>20</v>
      </c>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115</v>
      </c>
      <c r="C30" s="58">
        <v>630</v>
      </c>
      <c r="D30" s="58">
        <v>25</v>
      </c>
      <c r="E30" s="58"/>
    </row>
    <row r="31" spans="1:5" x14ac:dyDescent="0.35">
      <c r="A31" s="59" t="s">
        <v>60</v>
      </c>
      <c r="B31" s="58"/>
      <c r="C31" s="58"/>
      <c r="D31" s="58"/>
      <c r="E31" s="58"/>
    </row>
    <row r="32" spans="1:5" x14ac:dyDescent="0.35">
      <c r="A32" s="59" t="s">
        <v>61</v>
      </c>
      <c r="B32" s="58"/>
      <c r="C32" s="58"/>
      <c r="D32" s="58"/>
      <c r="E32" s="58"/>
    </row>
    <row r="33" spans="1:7" x14ac:dyDescent="0.35">
      <c r="A33" s="59" t="s">
        <v>62</v>
      </c>
      <c r="B33" s="58">
        <v>3</v>
      </c>
      <c r="C33" s="58"/>
      <c r="D33" s="58"/>
      <c r="E33" s="58"/>
    </row>
    <row r="34" spans="1:7" x14ac:dyDescent="0.35">
      <c r="A34" s="59" t="s">
        <v>63</v>
      </c>
      <c r="B34" s="58"/>
      <c r="C34" s="58"/>
      <c r="D34" s="58"/>
      <c r="E34" s="58"/>
    </row>
    <row r="35" spans="1:7" x14ac:dyDescent="0.35">
      <c r="A35" s="59" t="s">
        <v>64</v>
      </c>
      <c r="B35" s="58">
        <v>287</v>
      </c>
      <c r="C35" s="58">
        <v>357</v>
      </c>
      <c r="D35" s="58"/>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v>25</v>
      </c>
      <c r="C48" s="58">
        <v>19</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104</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480</v>
      </c>
      <c r="C58" s="60">
        <f>SUM(C10:C57)</f>
        <v>1125</v>
      </c>
      <c r="D58" s="60">
        <f>SUM(D10:D57)</f>
        <v>45</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5" zoomScaleNormal="85" workbookViewId="0">
      <selection activeCell="C25" sqref="C25"/>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27</v>
      </c>
      <c r="D3" s="64" t="s">
        <v>0</v>
      </c>
      <c r="E3" s="4">
        <f>'Rail Service (Item Nos. 1-6)'!E3</f>
        <v>44745</v>
      </c>
      <c r="F3" s="16"/>
      <c r="G3" s="9"/>
      <c r="H3" s="36"/>
    </row>
    <row r="4" spans="1:8" ht="15" thickBot="1" x14ac:dyDescent="0.4">
      <c r="A4" s="160"/>
      <c r="B4" s="181"/>
      <c r="C4" s="182"/>
      <c r="D4" s="65" t="s">
        <v>1</v>
      </c>
      <c r="E4" s="6">
        <f>E3+6</f>
        <v>44751</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1.9</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85" zoomScaleNormal="85" workbookViewId="0">
      <selection activeCell="D36" sqref="D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27</v>
      </c>
      <c r="D3" s="78" t="s">
        <v>0</v>
      </c>
      <c r="E3" s="4">
        <f>'Rail Service (Item Nos. 1-6)'!E3</f>
        <v>44745</v>
      </c>
      <c r="F3" s="16"/>
      <c r="G3" s="16"/>
      <c r="H3" s="9"/>
      <c r="I3" s="36"/>
    </row>
    <row r="4" spans="1:14" customFormat="1" ht="15" thickBot="1" x14ac:dyDescent="0.4">
      <c r="A4" s="160"/>
      <c r="B4" s="162"/>
      <c r="C4" s="164"/>
      <c r="D4" s="65" t="s">
        <v>1</v>
      </c>
      <c r="E4" s="6">
        <f>E3+6</f>
        <v>44751</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936</v>
      </c>
      <c r="E9" s="137">
        <v>700</v>
      </c>
    </row>
    <row r="10" spans="1:14" x14ac:dyDescent="0.25">
      <c r="A10" s="84" t="s">
        <v>197</v>
      </c>
      <c r="B10" s="84" t="s">
        <v>20</v>
      </c>
      <c r="C10" s="84" t="s">
        <v>150</v>
      </c>
      <c r="D10" s="135">
        <v>100</v>
      </c>
      <c r="E10" s="136">
        <v>861</v>
      </c>
    </row>
    <row r="11" spans="1:14" x14ac:dyDescent="0.25">
      <c r="A11" s="84" t="s">
        <v>197</v>
      </c>
      <c r="B11" s="84" t="s">
        <v>105</v>
      </c>
      <c r="C11" s="83" t="s">
        <v>110</v>
      </c>
      <c r="D11" s="135" t="s">
        <v>206</v>
      </c>
      <c r="E11" s="135">
        <v>1</v>
      </c>
    </row>
    <row r="12" spans="1:14" x14ac:dyDescent="0.25">
      <c r="A12" s="84" t="s">
        <v>197</v>
      </c>
      <c r="B12" s="84" t="s">
        <v>107</v>
      </c>
      <c r="C12" s="84" t="s">
        <v>151</v>
      </c>
      <c r="D12" s="136">
        <v>1484</v>
      </c>
      <c r="E12" s="136">
        <v>57</v>
      </c>
    </row>
    <row r="13" spans="1:14" x14ac:dyDescent="0.25">
      <c r="A13" s="84" t="s">
        <v>197</v>
      </c>
      <c r="B13" s="84" t="s">
        <v>141</v>
      </c>
      <c r="C13" s="83" t="s">
        <v>152</v>
      </c>
      <c r="D13" s="136">
        <v>5</v>
      </c>
      <c r="E13" s="136">
        <v>10</v>
      </c>
    </row>
    <row r="14" spans="1:14" x14ac:dyDescent="0.25">
      <c r="A14" s="84" t="s">
        <v>197</v>
      </c>
      <c r="B14" s="84" t="s">
        <v>142</v>
      </c>
      <c r="C14" s="84" t="s">
        <v>153</v>
      </c>
      <c r="D14" s="136">
        <v>210</v>
      </c>
      <c r="E14" s="136">
        <v>120</v>
      </c>
    </row>
    <row r="15" spans="1:14" x14ac:dyDescent="0.25">
      <c r="A15" s="84" t="s">
        <v>197</v>
      </c>
      <c r="B15" s="84" t="s">
        <v>100</v>
      </c>
      <c r="C15" s="83" t="s">
        <v>154</v>
      </c>
      <c r="D15" s="138">
        <v>637</v>
      </c>
      <c r="E15" s="138">
        <v>99</v>
      </c>
    </row>
    <row r="16" spans="1:14" x14ac:dyDescent="0.25">
      <c r="A16" s="84" t="s">
        <v>197</v>
      </c>
      <c r="B16" s="84" t="s">
        <v>19</v>
      </c>
      <c r="C16" s="84" t="s">
        <v>155</v>
      </c>
      <c r="D16" s="136">
        <v>855</v>
      </c>
      <c r="E16" s="136">
        <v>289</v>
      </c>
    </row>
    <row r="17" spans="1:17" x14ac:dyDescent="0.25">
      <c r="A17" s="84" t="s">
        <v>197</v>
      </c>
      <c r="B17" s="84" t="s">
        <v>106</v>
      </c>
      <c r="C17" s="83" t="s">
        <v>156</v>
      </c>
      <c r="D17" s="136">
        <v>101</v>
      </c>
      <c r="E17" s="136">
        <v>51</v>
      </c>
    </row>
    <row r="18" spans="1:17" x14ac:dyDescent="0.25">
      <c r="A18" s="84" t="s">
        <v>197</v>
      </c>
      <c r="B18" s="84" t="s">
        <v>103</v>
      </c>
      <c r="C18" s="84" t="s">
        <v>157</v>
      </c>
      <c r="D18" s="136">
        <v>14</v>
      </c>
      <c r="E18" s="136">
        <v>59</v>
      </c>
    </row>
    <row r="19" spans="1:17" x14ac:dyDescent="0.25">
      <c r="A19" s="84" t="s">
        <v>197</v>
      </c>
      <c r="B19" s="84" t="s">
        <v>104</v>
      </c>
      <c r="C19" s="83" t="s">
        <v>158</v>
      </c>
      <c r="D19" s="135" t="s">
        <v>206</v>
      </c>
      <c r="E19" s="136">
        <v>30</v>
      </c>
    </row>
    <row r="20" spans="1:17" x14ac:dyDescent="0.25">
      <c r="A20" s="84" t="s">
        <v>197</v>
      </c>
      <c r="B20" s="84" t="s">
        <v>143</v>
      </c>
      <c r="C20" s="84" t="s">
        <v>159</v>
      </c>
      <c r="D20" s="135">
        <v>152</v>
      </c>
      <c r="E20" s="136">
        <v>93</v>
      </c>
    </row>
    <row r="21" spans="1:17" x14ac:dyDescent="0.25">
      <c r="A21" s="84" t="s">
        <v>197</v>
      </c>
      <c r="B21" s="84" t="s">
        <v>144</v>
      </c>
      <c r="C21" s="83" t="s">
        <v>160</v>
      </c>
      <c r="D21" s="136">
        <v>52</v>
      </c>
      <c r="E21" s="136">
        <v>288</v>
      </c>
    </row>
    <row r="22" spans="1:17" x14ac:dyDescent="0.25">
      <c r="A22" s="84" t="s">
        <v>197</v>
      </c>
      <c r="B22" s="84" t="s">
        <v>145</v>
      </c>
      <c r="C22" s="84" t="s">
        <v>161</v>
      </c>
      <c r="D22" s="136">
        <v>6</v>
      </c>
      <c r="E22" s="136">
        <v>8</v>
      </c>
    </row>
    <row r="23" spans="1:17" x14ac:dyDescent="0.25">
      <c r="A23" s="84" t="s">
        <v>197</v>
      </c>
      <c r="B23" s="84" t="s">
        <v>146</v>
      </c>
      <c r="C23" s="83" t="s">
        <v>162</v>
      </c>
      <c r="D23" s="136">
        <v>232</v>
      </c>
      <c r="E23" s="136">
        <v>101</v>
      </c>
    </row>
    <row r="24" spans="1:17" x14ac:dyDescent="0.25">
      <c r="A24" s="84" t="s">
        <v>197</v>
      </c>
      <c r="B24" s="84" t="s">
        <v>102</v>
      </c>
      <c r="C24" s="84" t="s">
        <v>163</v>
      </c>
      <c r="D24" s="135">
        <v>3</v>
      </c>
      <c r="E24" s="136">
        <v>11</v>
      </c>
    </row>
    <row r="25" spans="1:17" x14ac:dyDescent="0.25">
      <c r="A25" s="84" t="s">
        <v>197</v>
      </c>
      <c r="B25" s="84" t="s">
        <v>147</v>
      </c>
      <c r="C25" s="83" t="s">
        <v>164</v>
      </c>
      <c r="D25" s="136">
        <v>13</v>
      </c>
      <c r="E25" s="136">
        <v>79</v>
      </c>
    </row>
    <row r="26" spans="1:17" x14ac:dyDescent="0.25">
      <c r="A26" s="84" t="s">
        <v>197</v>
      </c>
      <c r="B26" s="84" t="s">
        <v>108</v>
      </c>
      <c r="C26" s="84" t="s">
        <v>165</v>
      </c>
      <c r="D26" s="136">
        <v>143</v>
      </c>
      <c r="E26" s="136">
        <v>228</v>
      </c>
    </row>
    <row r="27" spans="1:17" x14ac:dyDescent="0.25">
      <c r="A27" s="84" t="s">
        <v>197</v>
      </c>
      <c r="B27" s="84" t="s">
        <v>148</v>
      </c>
      <c r="C27" s="83" t="s">
        <v>166</v>
      </c>
      <c r="D27" s="136">
        <v>103</v>
      </c>
      <c r="E27" s="135" t="s">
        <v>206</v>
      </c>
    </row>
    <row r="28" spans="1:17" x14ac:dyDescent="0.25">
      <c r="A28" s="84" t="s">
        <v>197</v>
      </c>
      <c r="B28" s="84" t="s">
        <v>33</v>
      </c>
      <c r="C28" s="84" t="s">
        <v>112</v>
      </c>
      <c r="D28" s="136">
        <v>63</v>
      </c>
      <c r="E28" s="136">
        <v>130</v>
      </c>
    </row>
    <row r="29" spans="1:17" x14ac:dyDescent="0.25">
      <c r="A29" s="84" t="s">
        <v>197</v>
      </c>
      <c r="B29" s="84" t="s">
        <v>109</v>
      </c>
      <c r="C29" s="84" t="s">
        <v>167</v>
      </c>
      <c r="D29" s="138">
        <v>2885</v>
      </c>
      <c r="E29" s="138">
        <v>230</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60</v>
      </c>
      <c r="E35" s="140">
        <v>56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27</v>
      </c>
      <c r="D3" s="92" t="s">
        <v>0</v>
      </c>
      <c r="E3" s="126">
        <f>'Rail Service (Item Nos. 1-6)'!E3</f>
        <v>44745</v>
      </c>
      <c r="F3" s="198"/>
      <c r="G3" s="198"/>
      <c r="H3" s="199"/>
      <c r="I3" s="199"/>
      <c r="J3" s="93"/>
      <c r="K3" s="94"/>
      <c r="L3" s="95"/>
    </row>
    <row r="4" spans="1:12" ht="15" thickBot="1" x14ac:dyDescent="0.4">
      <c r="A4" s="193"/>
      <c r="B4" s="195"/>
      <c r="C4" s="197"/>
      <c r="D4" s="96" t="s">
        <v>1</v>
      </c>
      <c r="E4" s="127">
        <f>E3+6</f>
        <v>44751</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1133</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1</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81</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11</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2022-05-31T21:55:18Z</cp:lastPrinted>
  <dcterms:created xsi:type="dcterms:W3CDTF">2016-12-06T20:27:51Z</dcterms:created>
  <dcterms:modified xsi:type="dcterms:W3CDTF">2022-07-11T20:51:02Z</dcterms:modified>
</cp:coreProperties>
</file>